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neb\OneDrive\Desktop\"/>
    </mc:Choice>
  </mc:AlternateContent>
  <xr:revisionPtr revIDLastSave="0" documentId="13_ncr:1_{2C0A52A4-02AB-4BE0-95CE-07A8EBC53658}" xr6:coauthVersionLast="47" xr6:coauthVersionMax="47" xr10:uidLastSave="{00000000-0000-0000-0000-000000000000}"/>
  <bookViews>
    <workbookView xWindow="-120" yWindow="-120" windowWidth="23280" windowHeight="14880" xr2:uid="{AFDB0997-FD3E-4634-A82A-FEAEC92E785A}"/>
  </bookViews>
  <sheets>
    <sheet name="Sheet1" sheetId="1" r:id="rId1"/>
  </sheets>
  <calcPr calcId="191029"/>
  <customWorkbookViews>
    <customWorkbookView name="calories &amp; macros" guid="{D261717E-4739-481F-9C36-D2B5762EE221}" includeHiddenRowCol="0" xWindow="-1" yWindow="-1" windowWidth="1538" windowHeight="978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D42" i="1" s="1"/>
  <c r="C32" i="1"/>
  <c r="D32" i="1" s="1"/>
  <c r="H42" i="1"/>
  <c r="H32" i="1"/>
  <c r="I32" i="1" s="1"/>
  <c r="H22" i="1"/>
  <c r="I22" i="1" s="1"/>
  <c r="C22" i="1"/>
  <c r="D22" i="1" s="1"/>
  <c r="I42" i="1"/>
  <c r="H46" i="1"/>
  <c r="I46" i="1" s="1"/>
  <c r="H44" i="1"/>
  <c r="I44" i="1" s="1"/>
  <c r="H36" i="1"/>
  <c r="I36" i="1" s="1"/>
  <c r="H34" i="1"/>
  <c r="I34" i="1" s="1"/>
  <c r="C36" i="1"/>
  <c r="D36" i="1" s="1"/>
  <c r="C46" i="1"/>
  <c r="D46" i="1" s="1"/>
  <c r="C44" i="1"/>
  <c r="D44" i="1" s="1"/>
  <c r="C34" i="1"/>
  <c r="D34" i="1" s="1"/>
  <c r="H26" i="1"/>
  <c r="I26" i="1" s="1"/>
  <c r="H24" i="1"/>
  <c r="I24" i="1" s="1"/>
  <c r="C24" i="1"/>
  <c r="D24" i="1" s="1"/>
  <c r="I17" i="1"/>
  <c r="D17" i="1"/>
  <c r="C26" i="1"/>
  <c r="D26" i="1" s="1"/>
  <c r="I39" i="1" l="1"/>
  <c r="I29" i="1"/>
  <c r="D39" i="1"/>
  <c r="D29" i="1"/>
  <c r="D19" i="1"/>
  <c r="I19" i="1"/>
</calcChain>
</file>

<file path=xl/sharedStrings.xml><?xml version="1.0" encoding="utf-8"?>
<sst xmlns="http://schemas.openxmlformats.org/spreadsheetml/2006/main" count="50" uniqueCount="21">
  <si>
    <t>Daily Calories TBD by Goal</t>
  </si>
  <si>
    <t>Age</t>
  </si>
  <si>
    <t>BMR</t>
  </si>
  <si>
    <t>Height (in inches)</t>
  </si>
  <si>
    <t>Weight (in lbs)</t>
  </si>
  <si>
    <t xml:space="preserve">Male </t>
  </si>
  <si>
    <t>Female</t>
  </si>
  <si>
    <t>Carbs</t>
  </si>
  <si>
    <t>Fats</t>
  </si>
  <si>
    <t>Protein</t>
  </si>
  <si>
    <t>Cut Calories</t>
  </si>
  <si>
    <t>Maintain Calories</t>
  </si>
  <si>
    <t>Bulk Calories</t>
  </si>
  <si>
    <t>in the space below put a number from 1-10</t>
  </si>
  <si>
    <t>Male = 1</t>
  </si>
  <si>
    <t>Female = 2</t>
  </si>
  <si>
    <t>Curent Activity Level</t>
  </si>
  <si>
    <t>grams</t>
  </si>
  <si>
    <t>calories</t>
  </si>
  <si>
    <t>not active</t>
  </si>
  <si>
    <t>pro-athlete lvl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</si>
</sst>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9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0" xfId="0" applyFill="1" applyAlignment="1"/>
    <xf numFmtId="0" fontId="0" fillId="0" borderId="0" xfId="0" applyFill="1" applyAlignment="1"/>
    <xf numFmtId="0" fontId="0" fillId="3" borderId="0" xfId="0" applyFill="1" applyBorder="1"/>
    <xf numFmtId="0" fontId="0" fillId="3" borderId="6" xfId="0" applyFill="1" applyBorder="1" applyAlignment="1">
      <alignment horizontal="center"/>
    </xf>
    <xf numFmtId="0" fontId="0" fillId="4" borderId="0" xfId="0" applyFill="1" applyBorder="1"/>
    <xf numFmtId="0" fontId="0" fillId="4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/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7" borderId="9" xfId="0" applyFill="1" applyBorder="1"/>
    <xf numFmtId="0" fontId="0" fillId="5" borderId="0" xfId="0" applyFill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72CA-86A6-4E75-9BF3-03715C7EFEA1}">
  <dimension ref="A1:I46"/>
  <sheetViews>
    <sheetView showGridLines="0" tabSelected="1" showRuler="0" zoomScale="70" zoomScaleNormal="70" zoomScaleSheetLayoutView="90" zoomScalePageLayoutView="60" workbookViewId="0">
      <selection activeCell="F9" sqref="F9"/>
    </sheetView>
  </sheetViews>
  <sheetFormatPr defaultRowHeight="15" x14ac:dyDescent="0.25"/>
  <cols>
    <col min="5" max="5" width="10.5703125" bestFit="1" customWidth="1"/>
  </cols>
  <sheetData>
    <row r="1" spans="1:9" x14ac:dyDescent="0.25">
      <c r="A1" s="42" t="s">
        <v>0</v>
      </c>
      <c r="B1" s="43"/>
      <c r="C1" s="44"/>
      <c r="E1" s="42" t="s">
        <v>16</v>
      </c>
      <c r="F1" s="43"/>
      <c r="G1" s="44"/>
    </row>
    <row r="2" spans="1:9" x14ac:dyDescent="0.25">
      <c r="A2" s="2"/>
      <c r="B2" s="3"/>
      <c r="C2" s="4"/>
      <c r="E2" s="49" t="s">
        <v>13</v>
      </c>
      <c r="F2" s="50"/>
      <c r="G2" s="51"/>
    </row>
    <row r="3" spans="1:9" x14ac:dyDescent="0.25">
      <c r="A3" s="52" t="s">
        <v>3</v>
      </c>
      <c r="B3" s="53"/>
      <c r="C3" s="12">
        <v>0</v>
      </c>
      <c r="E3" s="49"/>
      <c r="F3" s="50"/>
      <c r="G3" s="51"/>
    </row>
    <row r="4" spans="1:9" x14ac:dyDescent="0.25">
      <c r="A4" s="2"/>
      <c r="B4" s="3"/>
      <c r="C4" s="12"/>
      <c r="E4" s="40">
        <v>1</v>
      </c>
      <c r="F4" s="53" t="s">
        <v>19</v>
      </c>
      <c r="G4" s="56"/>
    </row>
    <row r="5" spans="1:9" x14ac:dyDescent="0.25">
      <c r="A5" s="52" t="s">
        <v>4</v>
      </c>
      <c r="B5" s="53"/>
      <c r="C5" s="12">
        <v>0</v>
      </c>
      <c r="E5" s="40"/>
      <c r="F5" s="3"/>
      <c r="G5" s="4"/>
    </row>
    <row r="6" spans="1:9" x14ac:dyDescent="0.25">
      <c r="A6" s="2"/>
      <c r="B6" s="3"/>
      <c r="C6" s="4"/>
      <c r="E6" s="40">
        <v>10</v>
      </c>
      <c r="F6" s="53" t="s">
        <v>20</v>
      </c>
      <c r="G6" s="56"/>
    </row>
    <row r="7" spans="1:9" ht="15.75" thickBot="1" x14ac:dyDescent="0.3">
      <c r="A7" s="52" t="s">
        <v>1</v>
      </c>
      <c r="B7" s="53"/>
      <c r="C7" s="12">
        <v>0</v>
      </c>
      <c r="E7" s="40"/>
      <c r="F7" s="3"/>
      <c r="G7" s="4"/>
    </row>
    <row r="8" spans="1:9" ht="15.75" thickBot="1" x14ac:dyDescent="0.3">
      <c r="A8" s="6"/>
      <c r="B8" s="7"/>
      <c r="C8" s="4"/>
      <c r="E8" s="41"/>
      <c r="F8" s="11">
        <v>0</v>
      </c>
      <c r="G8" s="5"/>
    </row>
    <row r="9" spans="1:9" x14ac:dyDescent="0.25">
      <c r="A9" s="52" t="s">
        <v>14</v>
      </c>
      <c r="B9" s="53"/>
      <c r="C9" s="12">
        <v>0</v>
      </c>
      <c r="E9" s="1"/>
    </row>
    <row r="10" spans="1:9" ht="15.75" thickBot="1" x14ac:dyDescent="0.3">
      <c r="A10" s="54" t="s">
        <v>15</v>
      </c>
      <c r="B10" s="55"/>
      <c r="C10" s="13">
        <v>0</v>
      </c>
    </row>
    <row r="11" spans="1:9" x14ac:dyDescent="0.25">
      <c r="A11" s="3"/>
      <c r="B11" s="3"/>
      <c r="C11" s="3"/>
    </row>
    <row r="14" spans="1:9" ht="15.75" thickBot="1" x14ac:dyDescent="0.3"/>
    <row r="15" spans="1:9" x14ac:dyDescent="0.25">
      <c r="A15" s="42" t="s">
        <v>5</v>
      </c>
      <c r="B15" s="43"/>
      <c r="C15" s="43"/>
      <c r="D15" s="44"/>
      <c r="E15" s="3"/>
      <c r="F15" s="42" t="s">
        <v>6</v>
      </c>
      <c r="G15" s="43"/>
      <c r="H15" s="43"/>
      <c r="I15" s="44"/>
    </row>
    <row r="16" spans="1:9" x14ac:dyDescent="0.25">
      <c r="A16" s="2"/>
      <c r="B16" s="3"/>
      <c r="C16" s="3"/>
      <c r="D16" s="4"/>
      <c r="E16" s="3"/>
      <c r="F16" s="2"/>
      <c r="G16" s="3"/>
      <c r="H16" s="3"/>
      <c r="I16" s="4"/>
    </row>
    <row r="17" spans="1:9" x14ac:dyDescent="0.25">
      <c r="A17" s="47" t="s">
        <v>2</v>
      </c>
      <c r="B17" s="48"/>
      <c r="C17" s="16"/>
      <c r="D17" s="17">
        <f>C9*(88.362+(13.397*(C5/2.246))+(4.799*(C3*2.54))-(5.677*C7))</f>
        <v>0</v>
      </c>
      <c r="E17" s="3"/>
      <c r="F17" s="47" t="s">
        <v>2</v>
      </c>
      <c r="G17" s="48"/>
      <c r="H17" s="16"/>
      <c r="I17" s="17">
        <f>(C10/2)*(447.593+(9.247*(C5/2.246))+(3.098*(C3*2.54))-(4.33*C7))</f>
        <v>0</v>
      </c>
    </row>
    <row r="18" spans="1:9" x14ac:dyDescent="0.25">
      <c r="A18" s="6"/>
      <c r="B18" s="3"/>
      <c r="C18" s="3"/>
      <c r="D18" s="12"/>
      <c r="E18" s="3"/>
      <c r="F18" s="6"/>
      <c r="G18" s="3"/>
      <c r="H18" s="3"/>
      <c r="I18" s="12"/>
    </row>
    <row r="19" spans="1:9" x14ac:dyDescent="0.25">
      <c r="A19" s="45" t="s">
        <v>10</v>
      </c>
      <c r="B19" s="46"/>
      <c r="C19" s="18"/>
      <c r="D19" s="19">
        <f>C9*(D22+D24+D26)</f>
        <v>0</v>
      </c>
      <c r="E19" s="3"/>
      <c r="F19" s="45" t="s">
        <v>10</v>
      </c>
      <c r="G19" s="46"/>
      <c r="H19" s="18"/>
      <c r="I19" s="19">
        <f>(C10/2)*(I22+I24+I26)</f>
        <v>0</v>
      </c>
    </row>
    <row r="20" spans="1:9" x14ac:dyDescent="0.25">
      <c r="A20" s="6"/>
      <c r="B20" s="3"/>
      <c r="C20" s="3"/>
      <c r="D20" s="12"/>
      <c r="E20" s="3"/>
      <c r="F20" s="6"/>
      <c r="G20" s="3"/>
      <c r="H20" s="3"/>
      <c r="I20" s="4"/>
    </row>
    <row r="21" spans="1:9" x14ac:dyDescent="0.25">
      <c r="A21" s="2"/>
      <c r="B21" s="3"/>
      <c r="C21" s="7" t="s">
        <v>17</v>
      </c>
      <c r="D21" s="12" t="s">
        <v>18</v>
      </c>
      <c r="E21" s="3"/>
      <c r="F21" s="2"/>
      <c r="G21" s="3"/>
      <c r="H21" s="7" t="s">
        <v>17</v>
      </c>
      <c r="I21" s="12" t="s">
        <v>18</v>
      </c>
    </row>
    <row r="22" spans="1:9" x14ac:dyDescent="0.25">
      <c r="A22" s="20" t="s">
        <v>7</v>
      </c>
      <c r="B22" s="39"/>
      <c r="C22" s="22">
        <f>C9*(((C5/2.246)*4))+F8</f>
        <v>0</v>
      </c>
      <c r="D22" s="23">
        <f>C22*4</f>
        <v>0</v>
      </c>
      <c r="E22" s="3"/>
      <c r="F22" s="20" t="s">
        <v>7</v>
      </c>
      <c r="G22" s="21"/>
      <c r="H22" s="22">
        <f>C10/2*(((C5/2.246)*3.5))+F8</f>
        <v>0</v>
      </c>
      <c r="I22" s="23">
        <f>H22*4</f>
        <v>0</v>
      </c>
    </row>
    <row r="23" spans="1:9" x14ac:dyDescent="0.25">
      <c r="A23" s="6"/>
      <c r="B23" s="3"/>
      <c r="C23" s="3"/>
      <c r="D23" s="12"/>
      <c r="E23" s="3"/>
      <c r="F23" s="6"/>
      <c r="G23" s="3"/>
      <c r="H23" s="7"/>
      <c r="I23" s="12"/>
    </row>
    <row r="24" spans="1:9" x14ac:dyDescent="0.25">
      <c r="A24" s="24" t="s">
        <v>8</v>
      </c>
      <c r="B24" s="25"/>
      <c r="C24" s="26">
        <f>((C5/2.246)*0.75)*C9</f>
        <v>0</v>
      </c>
      <c r="D24" s="27">
        <f>C24*9</f>
        <v>0</v>
      </c>
      <c r="E24" s="3"/>
      <c r="F24" s="24" t="s">
        <v>8</v>
      </c>
      <c r="G24" s="25"/>
      <c r="H24" s="26">
        <f>(C10/2)*((C5/2.246)*0.75)</f>
        <v>0</v>
      </c>
      <c r="I24" s="27">
        <f>H24*9</f>
        <v>0</v>
      </c>
    </row>
    <row r="25" spans="1:9" x14ac:dyDescent="0.25">
      <c r="A25" s="6"/>
      <c r="B25" s="3"/>
      <c r="C25" s="3"/>
      <c r="D25" s="12"/>
      <c r="E25" s="3"/>
      <c r="F25" s="6"/>
      <c r="G25" s="3"/>
      <c r="H25" s="7"/>
      <c r="I25" s="12"/>
    </row>
    <row r="26" spans="1:9" ht="15.75" thickBot="1" x14ac:dyDescent="0.3">
      <c r="A26" s="28" t="s">
        <v>9</v>
      </c>
      <c r="B26" s="29"/>
      <c r="C26" s="30">
        <f>(C5/2.246)*C9</f>
        <v>0</v>
      </c>
      <c r="D26" s="31">
        <f>C26*4</f>
        <v>0</v>
      </c>
      <c r="F26" s="28" t="s">
        <v>9</v>
      </c>
      <c r="G26" s="29"/>
      <c r="H26" s="30">
        <f>(C10/2)*(C5/2.246)</f>
        <v>0</v>
      </c>
      <c r="I26" s="31">
        <f>H26*4</f>
        <v>0</v>
      </c>
    </row>
    <row r="27" spans="1:9" ht="15.75" thickBot="1" x14ac:dyDescent="0.3">
      <c r="A27" s="14"/>
      <c r="B27" s="14"/>
      <c r="C27" s="14"/>
      <c r="D27" s="14"/>
      <c r="E27" s="15"/>
      <c r="F27" s="57"/>
      <c r="G27" s="58"/>
      <c r="H27" s="58"/>
      <c r="I27" s="59"/>
    </row>
    <row r="28" spans="1:9" x14ac:dyDescent="0.25">
      <c r="A28" s="8"/>
      <c r="B28" s="9"/>
      <c r="C28" s="9"/>
      <c r="D28" s="10"/>
      <c r="F28" s="8"/>
      <c r="G28" s="9"/>
      <c r="H28" s="9"/>
      <c r="I28" s="10"/>
    </row>
    <row r="29" spans="1:9" x14ac:dyDescent="0.25">
      <c r="A29" s="47" t="s">
        <v>11</v>
      </c>
      <c r="B29" s="48"/>
      <c r="C29" s="32"/>
      <c r="D29" s="17">
        <f>C9*(D32+D34+D36)</f>
        <v>0</v>
      </c>
      <c r="F29" s="47" t="s">
        <v>11</v>
      </c>
      <c r="G29" s="48"/>
      <c r="H29" s="32"/>
      <c r="I29" s="17">
        <f>(C10/2)*(I32+I34+I36)</f>
        <v>0</v>
      </c>
    </row>
    <row r="30" spans="1:9" x14ac:dyDescent="0.25">
      <c r="A30" s="2"/>
      <c r="B30" s="3"/>
      <c r="C30" s="7"/>
      <c r="D30" s="12"/>
      <c r="F30" s="2"/>
      <c r="G30" s="3"/>
      <c r="H30" s="7"/>
      <c r="I30" s="12"/>
    </row>
    <row r="31" spans="1:9" x14ac:dyDescent="0.25">
      <c r="A31" s="2"/>
      <c r="B31" s="3"/>
      <c r="C31" s="7" t="s">
        <v>17</v>
      </c>
      <c r="D31" s="12" t="s">
        <v>18</v>
      </c>
      <c r="F31" s="2"/>
      <c r="G31" s="3"/>
      <c r="H31" s="7" t="s">
        <v>17</v>
      </c>
      <c r="I31" s="12" t="s">
        <v>18</v>
      </c>
    </row>
    <row r="32" spans="1:9" x14ac:dyDescent="0.25">
      <c r="A32" s="33" t="s">
        <v>7</v>
      </c>
      <c r="B32" s="18"/>
      <c r="C32" s="34">
        <f>C9*(((C5/2.246)*5))+F8</f>
        <v>0</v>
      </c>
      <c r="D32" s="19">
        <f>C9*(C32*4)</f>
        <v>0</v>
      </c>
      <c r="F32" s="33" t="s">
        <v>7</v>
      </c>
      <c r="G32" s="18"/>
      <c r="H32" s="34">
        <f>(C10/2)*(((C5/2.246)*4.5))+F8</f>
        <v>0</v>
      </c>
      <c r="I32" s="19">
        <f>(C10/2)*(H32*4)</f>
        <v>0</v>
      </c>
    </row>
    <row r="33" spans="1:9" x14ac:dyDescent="0.25">
      <c r="A33" s="6"/>
      <c r="B33" s="3"/>
      <c r="C33" s="7"/>
      <c r="D33" s="12"/>
      <c r="F33" s="6"/>
      <c r="G33" s="3"/>
      <c r="H33" s="7"/>
      <c r="I33" s="12"/>
    </row>
    <row r="34" spans="1:9" x14ac:dyDescent="0.25">
      <c r="A34" s="20" t="s">
        <v>8</v>
      </c>
      <c r="B34" s="21"/>
      <c r="C34" s="22">
        <f>C9*((C5/2.246)*0.8)</f>
        <v>0</v>
      </c>
      <c r="D34" s="23">
        <f>C9*(C34*9)</f>
        <v>0</v>
      </c>
      <c r="F34" s="20" t="s">
        <v>8</v>
      </c>
      <c r="G34" s="21"/>
      <c r="H34" s="22">
        <f>(C10/2)*((C5/2.246)*0.8)</f>
        <v>0</v>
      </c>
      <c r="I34" s="23">
        <f>(C10/2)*(H34*9)</f>
        <v>0</v>
      </c>
    </row>
    <row r="35" spans="1:9" x14ac:dyDescent="0.25">
      <c r="A35" s="6"/>
      <c r="B35" s="3"/>
      <c r="C35" s="7"/>
      <c r="D35" s="12"/>
      <c r="F35" s="6"/>
      <c r="G35" s="3"/>
      <c r="H35" s="7"/>
      <c r="I35" s="12"/>
    </row>
    <row r="36" spans="1:9" ht="15.75" thickBot="1" x14ac:dyDescent="0.3">
      <c r="A36" s="28" t="s">
        <v>9</v>
      </c>
      <c r="B36" s="29"/>
      <c r="C36" s="30">
        <f>C9*((C5/2.246)*1.2)</f>
        <v>0</v>
      </c>
      <c r="D36" s="31">
        <f>C9*(C36*4)</f>
        <v>0</v>
      </c>
      <c r="F36" s="28" t="s">
        <v>9</v>
      </c>
      <c r="G36" s="29"/>
      <c r="H36" s="30">
        <f>(C10/2)*((C5/2.246)*1.1)</f>
        <v>0</v>
      </c>
      <c r="I36" s="31">
        <f>(C10/2)*(H36*4)</f>
        <v>0</v>
      </c>
    </row>
    <row r="37" spans="1:9" ht="15.75" thickBot="1" x14ac:dyDescent="0.3">
      <c r="A37" s="14"/>
      <c r="B37" s="14"/>
      <c r="C37" s="14"/>
      <c r="D37" s="14"/>
      <c r="E37" s="15"/>
      <c r="F37" s="57"/>
      <c r="G37" s="58"/>
      <c r="H37" s="58"/>
      <c r="I37" s="59"/>
    </row>
    <row r="38" spans="1:9" x14ac:dyDescent="0.25">
      <c r="A38" s="8"/>
      <c r="B38" s="9"/>
      <c r="C38" s="9"/>
      <c r="D38" s="10"/>
      <c r="F38" s="8"/>
      <c r="G38" s="9"/>
      <c r="H38" s="9"/>
      <c r="I38" s="10"/>
    </row>
    <row r="39" spans="1:9" x14ac:dyDescent="0.25">
      <c r="A39" s="47" t="s">
        <v>12</v>
      </c>
      <c r="B39" s="48"/>
      <c r="C39" s="16"/>
      <c r="D39" s="17">
        <f>C9*(D42+D44+D46)</f>
        <v>0</v>
      </c>
      <c r="F39" s="47" t="s">
        <v>12</v>
      </c>
      <c r="G39" s="48"/>
      <c r="H39" s="16"/>
      <c r="I39" s="35">
        <f>(C10/2)*(I42+I44+I46)</f>
        <v>0</v>
      </c>
    </row>
    <row r="40" spans="1:9" x14ac:dyDescent="0.25">
      <c r="A40" s="2"/>
      <c r="B40" s="3"/>
      <c r="C40" s="3"/>
      <c r="D40" s="4"/>
      <c r="F40" s="2"/>
      <c r="G40" s="3"/>
      <c r="H40" s="3"/>
      <c r="I40" s="4"/>
    </row>
    <row r="41" spans="1:9" x14ac:dyDescent="0.25">
      <c r="A41" s="2"/>
      <c r="B41" s="3"/>
      <c r="C41" s="7" t="s">
        <v>17</v>
      </c>
      <c r="D41" s="12" t="s">
        <v>18</v>
      </c>
      <c r="F41" s="2"/>
      <c r="G41" s="3"/>
      <c r="H41" s="7" t="s">
        <v>17</v>
      </c>
      <c r="I41" s="12" t="s">
        <v>18</v>
      </c>
    </row>
    <row r="42" spans="1:9" x14ac:dyDescent="0.25">
      <c r="A42" s="33" t="s">
        <v>7</v>
      </c>
      <c r="B42" s="18"/>
      <c r="C42" s="34">
        <f>C9*(((C5/2.246)*6))+F8</f>
        <v>0</v>
      </c>
      <c r="D42" s="19">
        <f>C9*(C42*4)</f>
        <v>0</v>
      </c>
      <c r="F42" s="33" t="s">
        <v>7</v>
      </c>
      <c r="G42" s="18"/>
      <c r="H42" s="18">
        <f>(C10/2)*(((C5/2.246)*5.5))+F8</f>
        <v>0</v>
      </c>
      <c r="I42" s="36">
        <f>(C10/2)*(H42*4)</f>
        <v>0</v>
      </c>
    </row>
    <row r="43" spans="1:9" x14ac:dyDescent="0.25">
      <c r="A43" s="6"/>
      <c r="B43" s="3"/>
      <c r="C43" s="3"/>
      <c r="D43" s="12"/>
      <c r="F43" s="6"/>
      <c r="G43" s="3"/>
      <c r="H43" s="3"/>
      <c r="I43" s="4"/>
    </row>
    <row r="44" spans="1:9" x14ac:dyDescent="0.25">
      <c r="A44" s="20" t="s">
        <v>8</v>
      </c>
      <c r="B44" s="21"/>
      <c r="C44" s="22">
        <f>C9*((C5/2.246)*0.9)</f>
        <v>0</v>
      </c>
      <c r="D44" s="23">
        <f>C9*(C44*9)</f>
        <v>0</v>
      </c>
      <c r="F44" s="20" t="s">
        <v>8</v>
      </c>
      <c r="G44" s="21"/>
      <c r="H44" s="21">
        <f>(C10/2)*((C5/2.246)*0.9)</f>
        <v>0</v>
      </c>
      <c r="I44" s="37">
        <f>(C10/2)*(H44*9)</f>
        <v>0</v>
      </c>
    </row>
    <row r="45" spans="1:9" x14ac:dyDescent="0.25">
      <c r="A45" s="6"/>
      <c r="B45" s="3"/>
      <c r="C45" s="7"/>
      <c r="D45" s="12"/>
      <c r="F45" s="6"/>
      <c r="G45" s="3"/>
      <c r="H45" s="3"/>
      <c r="I45" s="4"/>
    </row>
    <row r="46" spans="1:9" ht="15.75" thickBot="1" x14ac:dyDescent="0.3">
      <c r="A46" s="28" t="s">
        <v>9</v>
      </c>
      <c r="B46" s="29"/>
      <c r="C46" s="30">
        <f>C9*((C5/2.246)*1.5)</f>
        <v>0</v>
      </c>
      <c r="D46" s="31">
        <f>C9*(C46*4)</f>
        <v>0</v>
      </c>
      <c r="F46" s="28" t="s">
        <v>9</v>
      </c>
      <c r="G46" s="29"/>
      <c r="H46" s="29">
        <f>(C10/2)*((C5/2.246)*1.2)</f>
        <v>0</v>
      </c>
      <c r="I46" s="38">
        <f>(C10/2)*(H46*4)</f>
        <v>0</v>
      </c>
    </row>
  </sheetData>
  <customSheetViews>
    <customSheetView guid="{D261717E-4739-481F-9C36-D2B5762EE221}" scale="60" showPageBreaks="1" showGridLines="0" view="pageLayout" showRuler="0">
      <selection activeCell="I5" sqref="I5"/>
      <pageMargins left="0.7" right="0.7" top="0.75" bottom="0.75" header="0.3" footer="0.3"/>
      <pageSetup orientation="portrait" r:id="rId1"/>
    </customSheetView>
  </customSheetViews>
  <mergeCells count="22">
    <mergeCell ref="F27:I27"/>
    <mergeCell ref="F37:I37"/>
    <mergeCell ref="A29:B29"/>
    <mergeCell ref="F29:G29"/>
    <mergeCell ref="A39:B39"/>
    <mergeCell ref="F39:G39"/>
    <mergeCell ref="A15:D15"/>
    <mergeCell ref="F15:I15"/>
    <mergeCell ref="E1:G1"/>
    <mergeCell ref="A19:B19"/>
    <mergeCell ref="F19:G19"/>
    <mergeCell ref="A17:B17"/>
    <mergeCell ref="F17:G17"/>
    <mergeCell ref="E2:G3"/>
    <mergeCell ref="A1:C1"/>
    <mergeCell ref="A3:B3"/>
    <mergeCell ref="A5:B5"/>
    <mergeCell ref="A7:B7"/>
    <mergeCell ref="A10:B10"/>
    <mergeCell ref="A9:B9"/>
    <mergeCell ref="F4:G4"/>
    <mergeCell ref="F6:G6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Ryne Beck</dc:creator>
  <cp:lastModifiedBy>Ryne Beck</cp:lastModifiedBy>
  <dcterms:created xsi:type="dcterms:W3CDTF">2022-01-17T03:42:10Z</dcterms:created>
  <dcterms:modified xsi:type="dcterms:W3CDTF">2022-01-17T19:58:59Z</dcterms:modified>
</cp:coreProperties>
</file>